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1_Ch11\"/>
    </mc:Choice>
  </mc:AlternateContent>
  <bookViews>
    <workbookView xWindow="0" yWindow="0" windowWidth="19200" windowHeight="11580"/>
  </bookViews>
  <sheets>
    <sheet name="Model1" sheetId="1" r:id="rId1"/>
    <sheet name="Sensitivity Report 1" sheetId="2" r:id="rId2"/>
    <sheet name="Model2" sheetId="3" r:id="rId3"/>
    <sheet name="Sensitivity Report 2" sheetId="4" r:id="rId4"/>
  </sheets>
  <definedNames>
    <definedName name="solver_adj" localSheetId="0" hidden="1">Model1!$B$14:$C$14</definedName>
    <definedName name="solver_adj" localSheetId="2" hidden="1">Model2!$B$14:$C$14,Model2!$C$17:$C$19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ng" localSheetId="0" hidden="1">2</definedName>
    <definedName name="solver_eng" localSheetId="2" hidden="1">2</definedName>
    <definedName name="solver_est" localSheetId="0" hidden="1">1</definedName>
    <definedName name="solver_est" localSheetId="2" hidden="1">1</definedName>
    <definedName name="solver_itr" localSheetId="0" hidden="1">2147483647</definedName>
    <definedName name="solver_itr" localSheetId="2" hidden="1">2147483647</definedName>
    <definedName name="solver_lhs1" localSheetId="0" hidden="1">Model1!$B$17:$B$19</definedName>
    <definedName name="solver_lhs1" localSheetId="2" hidden="1">Model2!$C$17:$C$19</definedName>
    <definedName name="solver_lhs2" localSheetId="2" hidden="1">Model2!$D$17:$D$19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1</definedName>
    <definedName name="solver_num" localSheetId="2" hidden="1">2</definedName>
    <definedName name="solver_nwt" localSheetId="0" hidden="1">1</definedName>
    <definedName name="solver_nwt" localSheetId="2" hidden="1">1</definedName>
    <definedName name="solver_opt" localSheetId="0" hidden="1">Model1!$B$21</definedName>
    <definedName name="solver_opt" localSheetId="2" hidden="1">Model2!$B$21</definedName>
    <definedName name="solver_pre" localSheetId="0" hidden="1">0.000001</definedName>
    <definedName name="solver_pre" localSheetId="2" hidden="1">0.000001</definedName>
    <definedName name="solver_rbv" localSheetId="0" hidden="1">1</definedName>
    <definedName name="solver_rbv" localSheetId="2" hidden="1">1</definedName>
    <definedName name="solver_rel1" localSheetId="0" hidden="1">1</definedName>
    <definedName name="solver_rel1" localSheetId="2" hidden="1">1</definedName>
    <definedName name="solver_rel2" localSheetId="2" hidden="1">1</definedName>
    <definedName name="solver_rhs1" localSheetId="0" hidden="1">Model1!$D$6:$D$8</definedName>
    <definedName name="solver_rhs1" localSheetId="2" hidden="1">Model2!$E$6:$E$8</definedName>
    <definedName name="solver_rhs2" localSheetId="2" hidden="1">Model2!$D$6:$D$8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1</definedName>
    <definedName name="solver_scl" localSheetId="2" hidden="1">1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  <c r="B19" i="3"/>
  <c r="D19" i="3" s="1"/>
  <c r="B18" i="3"/>
  <c r="D18" i="3" s="1"/>
  <c r="B17" i="3"/>
  <c r="D17" i="3" s="1"/>
  <c r="B21" i="1"/>
  <c r="B18" i="1"/>
  <c r="B19" i="1"/>
  <c r="B17" i="1"/>
</calcChain>
</file>

<file path=xl/sharedStrings.xml><?xml version="1.0" encoding="utf-8"?>
<sst xmlns="http://schemas.openxmlformats.org/spreadsheetml/2006/main" count="134" uniqueCount="66">
  <si>
    <t>A</t>
  </si>
  <si>
    <t>B</t>
  </si>
  <si>
    <t>C</t>
  </si>
  <si>
    <t>Dept.</t>
  </si>
  <si>
    <t>Hours/Unit</t>
  </si>
  <si>
    <t>Labor Hours</t>
  </si>
  <si>
    <t>Available</t>
  </si>
  <si>
    <t>Hartman Company</t>
  </si>
  <si>
    <t>Parameters</t>
  </si>
  <si>
    <t>Model</t>
  </si>
  <si>
    <t>Production</t>
  </si>
  <si>
    <t>Product 1</t>
  </si>
  <si>
    <t>Product 2</t>
  </si>
  <si>
    <t>Hours Used</t>
  </si>
  <si>
    <t>Profit/Unit</t>
  </si>
  <si>
    <t>Total Profit</t>
  </si>
  <si>
    <t>Microsoft Excel 15.0 Sensitivity Report</t>
  </si>
  <si>
    <t>Worksheet: [Problem 8-10.xlsx]Model1</t>
  </si>
  <si>
    <t>Report Created: 2/21/2013 2:41:29 PM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</si>
  <si>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</si>
  <si>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</si>
  <si>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</si>
  <si>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</si>
  <si>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</si>
  <si>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</si>
  <si>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</si>
  <si>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</si>
  <si>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</si>
  <si>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</si>
  <si>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</si>
  <si>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</si>
  <si>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</si>
  <si>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</si>
  <si>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</si>
  <si>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</si>
  <si>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</si>
  <si>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$B$14</t>
  </si>
  <si>
    <t>Production Product 1</t>
  </si>
  <si>
    <t>$C$14</t>
  </si>
  <si>
    <t>Production Product 2</t>
  </si>
  <si>
    <t>$B$17</t>
  </si>
  <si>
    <t>A Hours Used</t>
  </si>
  <si>
    <t>$B$18</t>
  </si>
  <si>
    <t>B Hours Used</t>
  </si>
  <si>
    <t>$B$19</t>
  </si>
  <si>
    <t>C Hours Used</t>
  </si>
  <si>
    <t>OT Used</t>
  </si>
  <si>
    <t>OT Hours</t>
  </si>
  <si>
    <t>OT</t>
  </si>
  <si>
    <t>Cost/Hr.</t>
  </si>
  <si>
    <t>Total Hours Used</t>
  </si>
  <si>
    <t>Regular Hours Used</t>
  </si>
  <si>
    <t>Worksheet: [Problem 8-10.xlsx]Model2</t>
  </si>
  <si>
    <t>Report Created: 2/21/2013 2:58:44 PM</t>
  </si>
  <si>
    <t>$C$17</t>
  </si>
  <si>
    <t>A OT Used</t>
  </si>
  <si>
    <t>$C$18</t>
  </si>
  <si>
    <t>B OT Used</t>
  </si>
  <si>
    <t>$C$19</t>
  </si>
  <si>
    <t>C OT Used</t>
  </si>
  <si>
    <t>$D$17</t>
  </si>
  <si>
    <t>A Regular Hours Used</t>
  </si>
  <si>
    <t>$D$18</t>
  </si>
  <si>
    <t>B Regular Hours Used</t>
  </si>
  <si>
    <t>$D$19</t>
  </si>
  <si>
    <t>C Regular Hours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</si>
</sst>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indexed="1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indent="3"/>
    </xf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/>
    <xf numFmtId="0" fontId="1" fillId="0" borderId="0" xfId="0" applyFont="1" applyAlignment="1">
      <alignment horizontal="left"/>
    </xf>
    <xf numFmtId="164" fontId="0" fillId="0" borderId="0" xfId="0" applyNumberFormat="1"/>
    <xf numFmtId="0" fontId="0" fillId="0" borderId="3" xfId="0" applyFill="1" applyBorder="1" applyAlignment="1"/>
    <xf numFmtId="0" fontId="0" fillId="0" borderId="4" xfId="0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H11" sqref="H10:H11"/>
    </sheetView>
  </sheetViews>
  <sheetFormatPr defaultRowHeight="15.75" x14ac:dyDescent="0.25"/>
  <cols>
    <col min="1" max="1" width="15.375" bestFit="1" customWidth="1"/>
    <col min="2" max="2" width="9.75" customWidth="1"/>
    <col min="4" max="4" width="10.625" bestFit="1" customWidth="1"/>
  </cols>
  <sheetData>
    <row r="1" spans="1:4" x14ac:dyDescent="0.25">
      <c r="A1" s="3" t="s">
        <v>7</v>
      </c>
    </row>
    <row r="3" spans="1:4" x14ac:dyDescent="0.25">
      <c r="A3" s="5" t="s">
        <v>8</v>
      </c>
    </row>
    <row r="4" spans="1:4" x14ac:dyDescent="0.25">
      <c r="A4" s="2"/>
      <c r="B4" s="1" t="s">
        <v>4</v>
      </c>
      <c r="C4" s="1"/>
      <c r="D4" s="2" t="s">
        <v>5</v>
      </c>
    </row>
    <row r="5" spans="1:4" x14ac:dyDescent="0.25">
      <c r="A5" s="2" t="s">
        <v>3</v>
      </c>
      <c r="B5" s="2" t="s">
        <v>11</v>
      </c>
      <c r="C5" s="2" t="s">
        <v>12</v>
      </c>
      <c r="D5" s="2" t="s">
        <v>6</v>
      </c>
    </row>
    <row r="6" spans="1:4" x14ac:dyDescent="0.25">
      <c r="A6" s="2" t="s">
        <v>0</v>
      </c>
      <c r="B6">
        <v>1</v>
      </c>
      <c r="C6">
        <v>0.35</v>
      </c>
      <c r="D6">
        <v>100</v>
      </c>
    </row>
    <row r="7" spans="1:4" x14ac:dyDescent="0.25">
      <c r="A7" s="2" t="s">
        <v>1</v>
      </c>
      <c r="B7">
        <v>0.3</v>
      </c>
      <c r="C7">
        <v>0.2</v>
      </c>
      <c r="D7">
        <v>36</v>
      </c>
    </row>
    <row r="8" spans="1:4" x14ac:dyDescent="0.25">
      <c r="A8" s="2" t="s">
        <v>2</v>
      </c>
      <c r="B8">
        <v>0.2</v>
      </c>
      <c r="C8">
        <v>0.5</v>
      </c>
      <c r="D8">
        <v>50</v>
      </c>
    </row>
    <row r="9" spans="1:4" x14ac:dyDescent="0.25">
      <c r="A9" s="2" t="s">
        <v>14</v>
      </c>
      <c r="B9" s="6">
        <v>30</v>
      </c>
      <c r="C9" s="6">
        <v>15</v>
      </c>
    </row>
    <row r="11" spans="1:4" x14ac:dyDescent="0.25">
      <c r="A11" s="5" t="s">
        <v>9</v>
      </c>
    </row>
    <row r="13" spans="1:4" x14ac:dyDescent="0.25">
      <c r="B13" s="2" t="s">
        <v>11</v>
      </c>
      <c r="C13" s="2" t="s">
        <v>12</v>
      </c>
    </row>
    <row r="14" spans="1:4" x14ac:dyDescent="0.25">
      <c r="A14" t="s">
        <v>10</v>
      </c>
      <c r="B14" s="4">
        <v>77.89473684210526</v>
      </c>
      <c r="C14" s="4">
        <v>63.15789473684211</v>
      </c>
    </row>
    <row r="16" spans="1:4" x14ac:dyDescent="0.25">
      <c r="A16" s="2" t="s">
        <v>3</v>
      </c>
      <c r="B16" t="s">
        <v>13</v>
      </c>
    </row>
    <row r="17" spans="1:2" x14ac:dyDescent="0.25">
      <c r="A17" s="2" t="s">
        <v>0</v>
      </c>
      <c r="B17">
        <f>SUMPRODUCT(B6:C6,$B$14:$C$14)</f>
        <v>100</v>
      </c>
    </row>
    <row r="18" spans="1:2" x14ac:dyDescent="0.25">
      <c r="A18" s="2" t="s">
        <v>1</v>
      </c>
      <c r="B18">
        <f t="shared" ref="B18:B19" si="0">SUMPRODUCT(B7:C7,$B$14:$C$14)</f>
        <v>36</v>
      </c>
    </row>
    <row r="19" spans="1:2" x14ac:dyDescent="0.25">
      <c r="A19" s="2" t="s">
        <v>2</v>
      </c>
      <c r="B19">
        <f t="shared" si="0"/>
        <v>47.15789473684211</v>
      </c>
    </row>
    <row r="21" spans="1:2" x14ac:dyDescent="0.25">
      <c r="A21" s="2" t="s">
        <v>15</v>
      </c>
      <c r="B21" s="6">
        <f>SUMPRODUCT(B9:C9,B14:C14)</f>
        <v>3284.2105263157896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17.375" bestFit="1" customWidth="1"/>
    <col min="4" max="5" width="11.875" bestFit="1" customWidth="1"/>
    <col min="6" max="6" width="10" bestFit="1" customWidth="1"/>
    <col min="7" max="8" width="11.875" bestFit="1" customWidth="1"/>
  </cols>
  <sheetData>
    <row r="1" spans="1:8" x14ac:dyDescent="0.25">
      <c r="A1" s="3" t="s">
        <v>16</v>
      </c>
    </row>
    <row r="2" spans="1:8" x14ac:dyDescent="0.25">
      <c r="A2" s="3" t="s">
        <v>17</v>
      </c>
    </row>
    <row r="3" spans="1:8" x14ac:dyDescent="0.25">
      <c r="A3" s="3" t="s">
        <v>18</v>
      </c>
    </row>
    <row r="6" spans="1:8" ht="16.5" thickBot="1" x14ac:dyDescent="0.3">
      <c r="A6" t="s">
        <v>19</v>
      </c>
    </row>
    <row r="7" spans="1:8" x14ac:dyDescent="0.25">
      <c r="B7" s="9"/>
      <c r="C7" s="9"/>
      <c r="D7" s="9" t="s">
        <v>22</v>
      </c>
      <c r="E7" s="9" t="s">
        <v>24</v>
      </c>
      <c r="F7" s="9" t="s">
        <v>26</v>
      </c>
      <c r="G7" s="9" t="s">
        <v>28</v>
      </c>
      <c r="H7" s="9" t="s">
        <v>28</v>
      </c>
    </row>
    <row r="8" spans="1:8" ht="16.5" thickBot="1" x14ac:dyDescent="0.3">
      <c r="B8" s="10" t="s">
        <v>20</v>
      </c>
      <c r="C8" s="10" t="s">
        <v>21</v>
      </c>
      <c r="D8" s="10" t="s">
        <v>23</v>
      </c>
      <c r="E8" s="10" t="s">
        <v>25</v>
      </c>
      <c r="F8" s="10" t="s">
        <v>27</v>
      </c>
      <c r="G8" s="10" t="s">
        <v>29</v>
      </c>
      <c r="H8" s="10" t="s">
        <v>30</v>
      </c>
    </row>
    <row r="9" spans="1:8" x14ac:dyDescent="0.25">
      <c r="B9" s="7" t="s">
        <v>36</v>
      </c>
      <c r="C9" s="7" t="s">
        <v>37</v>
      </c>
      <c r="D9" s="7">
        <v>77.89473684210526</v>
      </c>
      <c r="E9" s="7">
        <v>0</v>
      </c>
      <c r="F9" s="7">
        <v>30</v>
      </c>
      <c r="G9" s="7">
        <v>12.857142857142843</v>
      </c>
      <c r="H9" s="7">
        <v>7.5000000000000044</v>
      </c>
    </row>
    <row r="10" spans="1:8" ht="16.5" thickBot="1" x14ac:dyDescent="0.3">
      <c r="B10" s="8" t="s">
        <v>38</v>
      </c>
      <c r="C10" s="8" t="s">
        <v>39</v>
      </c>
      <c r="D10" s="8">
        <v>63.15789473684211</v>
      </c>
      <c r="E10" s="8">
        <v>0</v>
      </c>
      <c r="F10" s="8">
        <v>15</v>
      </c>
      <c r="G10" s="8">
        <v>5.0000000000000036</v>
      </c>
      <c r="H10" s="8">
        <v>4.4999999999999964</v>
      </c>
    </row>
    <row r="12" spans="1:8" ht="16.5" thickBot="1" x14ac:dyDescent="0.3">
      <c r="A12" t="s">
        <v>31</v>
      </c>
    </row>
    <row r="13" spans="1:8" x14ac:dyDescent="0.25">
      <c r="B13" s="9"/>
      <c r="C13" s="9"/>
      <c r="D13" s="9" t="s">
        <v>22</v>
      </c>
      <c r="E13" s="9" t="s">
        <v>32</v>
      </c>
      <c r="F13" s="9" t="s">
        <v>34</v>
      </c>
      <c r="G13" s="9" t="s">
        <v>28</v>
      </c>
      <c r="H13" s="9" t="s">
        <v>28</v>
      </c>
    </row>
    <row r="14" spans="1:8" ht="16.5" thickBot="1" x14ac:dyDescent="0.3">
      <c r="B14" s="10" t="s">
        <v>20</v>
      </c>
      <c r="C14" s="10" t="s">
        <v>21</v>
      </c>
      <c r="D14" s="10" t="s">
        <v>23</v>
      </c>
      <c r="E14" s="10" t="s">
        <v>33</v>
      </c>
      <c r="F14" s="10" t="s">
        <v>35</v>
      </c>
      <c r="G14" s="10" t="s">
        <v>29</v>
      </c>
      <c r="H14" s="10" t="s">
        <v>30</v>
      </c>
    </row>
    <row r="15" spans="1:8" x14ac:dyDescent="0.25">
      <c r="B15" s="7" t="s">
        <v>40</v>
      </c>
      <c r="C15" s="7" t="s">
        <v>41</v>
      </c>
      <c r="D15" s="7">
        <v>100</v>
      </c>
      <c r="E15" s="7">
        <v>15.789473684210538</v>
      </c>
      <c r="F15" s="7">
        <v>100</v>
      </c>
      <c r="G15" s="7">
        <v>20</v>
      </c>
      <c r="H15" s="7">
        <v>2.4545454545454573</v>
      </c>
    </row>
    <row r="16" spans="1:8" x14ac:dyDescent="0.25">
      <c r="B16" s="7" t="s">
        <v>42</v>
      </c>
      <c r="C16" s="7" t="s">
        <v>43</v>
      </c>
      <c r="D16" s="7">
        <v>36</v>
      </c>
      <c r="E16" s="7">
        <v>47.368421052631547</v>
      </c>
      <c r="F16" s="7">
        <v>36</v>
      </c>
      <c r="G16" s="7">
        <v>0.62790697674418661</v>
      </c>
      <c r="H16" s="7">
        <v>6</v>
      </c>
    </row>
    <row r="17" spans="2:8" ht="16.5" thickBot="1" x14ac:dyDescent="0.3">
      <c r="B17" s="8" t="s">
        <v>44</v>
      </c>
      <c r="C17" s="8" t="s">
        <v>45</v>
      </c>
      <c r="D17" s="8">
        <v>47.15789473684211</v>
      </c>
      <c r="E17" s="8">
        <v>0</v>
      </c>
      <c r="F17" s="8">
        <v>50</v>
      </c>
      <c r="G17" s="8">
        <v>1E+30</v>
      </c>
      <c r="H17" s="8">
        <v>2.8421052631578974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9" sqref="D29"/>
    </sheetView>
  </sheetViews>
  <sheetFormatPr defaultRowHeight="15.75" x14ac:dyDescent="0.25"/>
  <cols>
    <col min="1" max="1" width="15.375" bestFit="1" customWidth="1"/>
    <col min="2" max="2" width="13.75" bestFit="1" customWidth="1"/>
    <col min="3" max="3" width="9.5" customWidth="1"/>
    <col min="4" max="5" width="17.625" bestFit="1" customWidth="1"/>
  </cols>
  <sheetData>
    <row r="1" spans="1:6" x14ac:dyDescent="0.25">
      <c r="A1" t="s">
        <v>7</v>
      </c>
    </row>
    <row r="3" spans="1:6" x14ac:dyDescent="0.25">
      <c r="A3" s="5" t="s">
        <v>8</v>
      </c>
    </row>
    <row r="4" spans="1:6" x14ac:dyDescent="0.25">
      <c r="A4" s="2"/>
      <c r="B4" s="1" t="s">
        <v>4</v>
      </c>
      <c r="C4" s="1"/>
      <c r="D4" s="2" t="s">
        <v>5</v>
      </c>
      <c r="E4" t="s">
        <v>47</v>
      </c>
      <c r="F4" s="2" t="s">
        <v>48</v>
      </c>
    </row>
    <row r="5" spans="1:6" x14ac:dyDescent="0.25">
      <c r="A5" s="2" t="s">
        <v>3</v>
      </c>
      <c r="B5" s="2" t="s">
        <v>11</v>
      </c>
      <c r="C5" s="2" t="s">
        <v>12</v>
      </c>
      <c r="D5" s="2" t="s">
        <v>6</v>
      </c>
      <c r="E5" s="2" t="s">
        <v>6</v>
      </c>
      <c r="F5" s="2" t="s">
        <v>49</v>
      </c>
    </row>
    <row r="6" spans="1:6" x14ac:dyDescent="0.25">
      <c r="A6" s="2" t="s">
        <v>0</v>
      </c>
      <c r="B6">
        <v>1</v>
      </c>
      <c r="C6">
        <v>0.35</v>
      </c>
      <c r="D6">
        <v>100</v>
      </c>
      <c r="E6">
        <v>10</v>
      </c>
      <c r="F6" s="6">
        <v>18</v>
      </c>
    </row>
    <row r="7" spans="1:6" x14ac:dyDescent="0.25">
      <c r="A7" s="2" t="s">
        <v>1</v>
      </c>
      <c r="B7">
        <v>0.3</v>
      </c>
      <c r="C7">
        <v>0.2</v>
      </c>
      <c r="D7">
        <v>36</v>
      </c>
      <c r="E7">
        <v>6</v>
      </c>
      <c r="F7" s="6">
        <v>22.5</v>
      </c>
    </row>
    <row r="8" spans="1:6" x14ac:dyDescent="0.25">
      <c r="A8" s="2" t="s">
        <v>2</v>
      </c>
      <c r="B8">
        <v>0.2</v>
      </c>
      <c r="C8">
        <v>0.5</v>
      </c>
      <c r="D8">
        <v>50</v>
      </c>
      <c r="E8">
        <v>8</v>
      </c>
      <c r="F8" s="6">
        <v>12</v>
      </c>
    </row>
    <row r="9" spans="1:6" x14ac:dyDescent="0.25">
      <c r="A9" s="2" t="s">
        <v>14</v>
      </c>
      <c r="B9" s="6">
        <v>30</v>
      </c>
      <c r="C9" s="6">
        <v>15</v>
      </c>
    </row>
    <row r="11" spans="1:6" x14ac:dyDescent="0.25">
      <c r="A11" s="5" t="s">
        <v>9</v>
      </c>
    </row>
    <row r="13" spans="1:6" x14ac:dyDescent="0.25">
      <c r="B13" s="2" t="s">
        <v>11</v>
      </c>
      <c r="C13" s="2" t="s">
        <v>12</v>
      </c>
    </row>
    <row r="14" spans="1:6" x14ac:dyDescent="0.25">
      <c r="A14" t="s">
        <v>10</v>
      </c>
      <c r="B14" s="4">
        <v>87.20930232558139</v>
      </c>
      <c r="C14" s="4">
        <v>65.116279069767444</v>
      </c>
    </row>
    <row r="16" spans="1:6" x14ac:dyDescent="0.25">
      <c r="A16" s="2" t="s">
        <v>3</v>
      </c>
      <c r="B16" t="s">
        <v>50</v>
      </c>
      <c r="C16" t="s">
        <v>46</v>
      </c>
      <c r="D16" t="s">
        <v>51</v>
      </c>
    </row>
    <row r="17" spans="1:4" x14ac:dyDescent="0.25">
      <c r="A17" s="2" t="s">
        <v>0</v>
      </c>
      <c r="B17">
        <f>SUMPRODUCT(B6:C6,$B$14:$C$14)</f>
        <v>110</v>
      </c>
      <c r="C17" s="4">
        <v>10</v>
      </c>
      <c r="D17">
        <f>B17-C17</f>
        <v>100</v>
      </c>
    </row>
    <row r="18" spans="1:4" x14ac:dyDescent="0.25">
      <c r="A18" s="2" t="s">
        <v>1</v>
      </c>
      <c r="B18">
        <f>SUMPRODUCT(B7:C7,$B$14:$C$14)</f>
        <v>39.186046511627907</v>
      </c>
      <c r="C18" s="4">
        <v>3.1860465116279073</v>
      </c>
      <c r="D18">
        <f t="shared" ref="D18:D19" si="0">B18-C18</f>
        <v>36</v>
      </c>
    </row>
    <row r="19" spans="1:4" x14ac:dyDescent="0.25">
      <c r="A19" s="2" t="s">
        <v>2</v>
      </c>
      <c r="B19">
        <f>SUMPRODUCT(B8:C8,$B$14:$C$14)</f>
        <v>50</v>
      </c>
      <c r="C19" s="4">
        <v>0</v>
      </c>
      <c r="D19">
        <f t="shared" si="0"/>
        <v>50</v>
      </c>
    </row>
    <row r="21" spans="1:4" x14ac:dyDescent="0.25">
      <c r="A21" s="2" t="s">
        <v>15</v>
      </c>
      <c r="B21" s="6">
        <f>SUMPRODUCT(B9:C9,B14:C14) - SUMPRODUCT(F6:F8,C17:C19)</f>
        <v>3341.3372093023254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/>
  </sheetViews>
  <sheetFormatPr defaultRowHeight="15.75" x14ac:dyDescent="0.25"/>
  <cols>
    <col min="1" max="1" width="2.125" customWidth="1"/>
    <col min="2" max="2" width="6.25" bestFit="1" customWidth="1"/>
    <col min="3" max="3" width="18.375" bestFit="1" customWidth="1"/>
    <col min="4" max="4" width="11.875" bestFit="1" customWidth="1"/>
    <col min="5" max="5" width="12.625" bestFit="1" customWidth="1"/>
    <col min="6" max="6" width="10" bestFit="1" customWidth="1"/>
    <col min="7" max="8" width="11.875" bestFit="1" customWidth="1"/>
  </cols>
  <sheetData>
    <row r="1" spans="1:8" x14ac:dyDescent="0.25">
      <c r="A1" s="3" t="s">
        <v>16</v>
      </c>
    </row>
    <row r="2" spans="1:8" x14ac:dyDescent="0.25">
      <c r="A2" s="3" t="s">
        <v>52</v>
      </c>
    </row>
    <row r="3" spans="1:8" x14ac:dyDescent="0.25">
      <c r="A3" s="3" t="s">
        <v>53</v>
      </c>
    </row>
    <row r="6" spans="1:8" ht="16.5" thickBot="1" x14ac:dyDescent="0.3">
      <c r="A6" t="s">
        <v>19</v>
      </c>
    </row>
    <row r="7" spans="1:8" x14ac:dyDescent="0.25">
      <c r="B7" s="9"/>
      <c r="C7" s="9"/>
      <c r="D7" s="9" t="s">
        <v>22</v>
      </c>
      <c r="E7" s="9" t="s">
        <v>24</v>
      </c>
      <c r="F7" s="9" t="s">
        <v>26</v>
      </c>
      <c r="G7" s="9" t="s">
        <v>28</v>
      </c>
      <c r="H7" s="9" t="s">
        <v>28</v>
      </c>
    </row>
    <row r="8" spans="1:8" ht="16.5" thickBot="1" x14ac:dyDescent="0.3">
      <c r="B8" s="10" t="s">
        <v>20</v>
      </c>
      <c r="C8" s="10" t="s">
        <v>21</v>
      </c>
      <c r="D8" s="10" t="s">
        <v>23</v>
      </c>
      <c r="E8" s="10" t="s">
        <v>25</v>
      </c>
      <c r="F8" s="10" t="s">
        <v>27</v>
      </c>
      <c r="G8" s="10" t="s">
        <v>29</v>
      </c>
      <c r="H8" s="10" t="s">
        <v>30</v>
      </c>
    </row>
    <row r="9" spans="1:8" x14ac:dyDescent="0.25">
      <c r="B9" s="7" t="s">
        <v>36</v>
      </c>
      <c r="C9" s="7" t="s">
        <v>37</v>
      </c>
      <c r="D9" s="7">
        <v>87.20930232558139</v>
      </c>
      <c r="E9" s="7">
        <v>0</v>
      </c>
      <c r="F9" s="7">
        <v>30</v>
      </c>
      <c r="G9" s="7">
        <v>6.7499999999999893</v>
      </c>
      <c r="H9" s="7">
        <v>3.5700000000000007</v>
      </c>
    </row>
    <row r="10" spans="1:8" x14ac:dyDescent="0.25">
      <c r="B10" s="7" t="s">
        <v>38</v>
      </c>
      <c r="C10" s="7" t="s">
        <v>39</v>
      </c>
      <c r="D10" s="7">
        <v>65.116279069767444</v>
      </c>
      <c r="E10" s="7">
        <v>0</v>
      </c>
      <c r="F10" s="7">
        <v>15</v>
      </c>
      <c r="G10" s="7">
        <v>2.7975000000000025</v>
      </c>
      <c r="H10" s="7">
        <v>2.3624999999999972</v>
      </c>
    </row>
    <row r="11" spans="1:8" x14ac:dyDescent="0.25">
      <c r="B11" s="7" t="s">
        <v>54</v>
      </c>
      <c r="C11" s="7" t="s">
        <v>55</v>
      </c>
      <c r="D11" s="7">
        <v>10</v>
      </c>
      <c r="E11" s="7">
        <v>4.1511627906976765</v>
      </c>
      <c r="F11" s="7">
        <v>-18</v>
      </c>
      <c r="G11" s="7">
        <v>1E+30</v>
      </c>
      <c r="H11" s="7">
        <v>4.1511627906976765</v>
      </c>
    </row>
    <row r="12" spans="1:8" x14ac:dyDescent="0.25">
      <c r="B12" s="7" t="s">
        <v>56</v>
      </c>
      <c r="C12" s="7" t="s">
        <v>57</v>
      </c>
      <c r="D12" s="7">
        <v>3.1860465116279073</v>
      </c>
      <c r="E12" s="7">
        <v>0</v>
      </c>
      <c r="F12" s="7">
        <v>-22.5</v>
      </c>
      <c r="G12" s="7">
        <v>22.5</v>
      </c>
      <c r="H12" s="7">
        <v>16.227272727272737</v>
      </c>
    </row>
    <row r="13" spans="1:8" ht="16.5" thickBot="1" x14ac:dyDescent="0.3">
      <c r="B13" s="8" t="s">
        <v>58</v>
      </c>
      <c r="C13" s="8" t="s">
        <v>59</v>
      </c>
      <c r="D13" s="8">
        <v>0</v>
      </c>
      <c r="E13" s="8">
        <v>-6.5058139534883788</v>
      </c>
      <c r="F13" s="8">
        <v>-12</v>
      </c>
      <c r="G13" s="8">
        <v>6.5058139534883788</v>
      </c>
      <c r="H13" s="8">
        <v>1E+30</v>
      </c>
    </row>
    <row r="15" spans="1:8" ht="16.5" thickBot="1" x14ac:dyDescent="0.3">
      <c r="A15" t="s">
        <v>31</v>
      </c>
    </row>
    <row r="16" spans="1:8" x14ac:dyDescent="0.25">
      <c r="B16" s="9"/>
      <c r="C16" s="9"/>
      <c r="D16" s="9" t="s">
        <v>22</v>
      </c>
      <c r="E16" s="9" t="s">
        <v>32</v>
      </c>
      <c r="F16" s="9" t="s">
        <v>34</v>
      </c>
      <c r="G16" s="9" t="s">
        <v>28</v>
      </c>
      <c r="H16" s="9" t="s">
        <v>28</v>
      </c>
    </row>
    <row r="17" spans="2:8" ht="16.5" thickBot="1" x14ac:dyDescent="0.3">
      <c r="B17" s="10" t="s">
        <v>20</v>
      </c>
      <c r="C17" s="10" t="s">
        <v>21</v>
      </c>
      <c r="D17" s="10" t="s">
        <v>23</v>
      </c>
      <c r="E17" s="10" t="s">
        <v>33</v>
      </c>
      <c r="F17" s="10" t="s">
        <v>35</v>
      </c>
      <c r="G17" s="10" t="s">
        <v>29</v>
      </c>
      <c r="H17" s="10" t="s">
        <v>30</v>
      </c>
    </row>
    <row r="18" spans="2:8" x14ac:dyDescent="0.25">
      <c r="B18" s="7" t="s">
        <v>60</v>
      </c>
      <c r="C18" s="7" t="s">
        <v>61</v>
      </c>
      <c r="D18" s="7">
        <v>100</v>
      </c>
      <c r="E18" s="7">
        <v>22.151162790697676</v>
      </c>
      <c r="F18" s="7">
        <v>100</v>
      </c>
      <c r="G18" s="7">
        <v>11</v>
      </c>
      <c r="H18" s="7">
        <v>12.454545454545459</v>
      </c>
    </row>
    <row r="19" spans="2:8" x14ac:dyDescent="0.25">
      <c r="B19" s="7" t="s">
        <v>62</v>
      </c>
      <c r="C19" s="7" t="s">
        <v>63</v>
      </c>
      <c r="D19" s="7">
        <v>36</v>
      </c>
      <c r="E19" s="7">
        <v>22.5</v>
      </c>
      <c r="F19" s="7">
        <v>36</v>
      </c>
      <c r="G19" s="7">
        <v>3.1860465116279073</v>
      </c>
      <c r="H19" s="7">
        <v>2.8139534883720927</v>
      </c>
    </row>
    <row r="20" spans="2:8" ht="16.5" thickBot="1" x14ac:dyDescent="0.3">
      <c r="B20" s="8" t="s">
        <v>64</v>
      </c>
      <c r="C20" s="8" t="s">
        <v>65</v>
      </c>
      <c r="D20" s="8">
        <v>50</v>
      </c>
      <c r="E20" s="8">
        <v>5.4941860465116212</v>
      </c>
      <c r="F20" s="8">
        <v>50</v>
      </c>
      <c r="G20" s="8">
        <v>12.736842105263156</v>
      </c>
      <c r="H20" s="8">
        <v>14.421052631578949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Model1</vt:lpstr>
      <vt:lpstr>Sensitivity Report 1</vt:lpstr>
      <vt:lpstr>Model2</vt:lpstr>
      <vt:lpstr>Sensitivity Report 2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2013-02-21T19:32:45Z</dcterms:created>
  <dcterms:modified xsi:type="dcterms:W3CDTF">2016-01-27T08:00:45Z</dcterms:modified>
</cp:coreProperties>
</file>